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0セーフティーネット\10申込\H31申込\"/>
    </mc:Choice>
  </mc:AlternateContent>
  <bookViews>
    <workbookView xWindow="0" yWindow="0" windowWidth="24000" windowHeight="9630"/>
  </bookViews>
  <sheets>
    <sheet name="配合飼料積立目安 説明つき" sheetId="2" r:id="rId1"/>
  </sheets>
  <definedNames>
    <definedName name="_xlnm.Print_Area" localSheetId="0">'配合飼料積立目安 説明つき'!$B$1:$H$42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D20" i="2"/>
  <c r="D19" i="2"/>
  <c r="D18" i="2"/>
  <c r="D17" i="2"/>
  <c r="E17" i="2" l="1"/>
  <c r="G17" i="2" s="1"/>
  <c r="D23" i="2"/>
  <c r="D22" i="2"/>
  <c r="D21" i="2"/>
  <c r="E23" i="2" l="1"/>
  <c r="F23" i="2" s="1"/>
  <c r="E18" i="2"/>
  <c r="E19" i="2"/>
  <c r="E20" i="2"/>
  <c r="E21" i="2"/>
  <c r="E22" i="2"/>
  <c r="G23" i="2" l="1"/>
  <c r="G19" i="2"/>
  <c r="F19" i="2"/>
  <c r="G18" i="2"/>
  <c r="F18" i="2"/>
  <c r="G21" i="2"/>
  <c r="F21" i="2"/>
  <c r="F17" i="2"/>
  <c r="G22" i="2"/>
  <c r="F22" i="2"/>
  <c r="G20" i="2"/>
  <c r="F20" i="2"/>
</calcChain>
</file>

<file path=xl/sharedStrings.xml><?xml version="1.0" encoding="utf-8"?>
<sst xmlns="http://schemas.openxmlformats.org/spreadsheetml/2006/main" count="54" uniqueCount="54">
  <si>
    <t>積立残額（見込み）（円）</t>
    <rPh sb="0" eb="2">
      <t>ツミタテ</t>
    </rPh>
    <rPh sb="2" eb="3">
      <t>ザン</t>
    </rPh>
    <rPh sb="3" eb="4">
      <t>ガク</t>
    </rPh>
    <rPh sb="5" eb="7">
      <t>ミコ</t>
    </rPh>
    <rPh sb="10" eb="11">
      <t>エン</t>
    </rPh>
    <phoneticPr fontId="3"/>
  </si>
  <si>
    <t>31年度購入予定数量（㎏）</t>
    <rPh sb="2" eb="4">
      <t>ネンド</t>
    </rPh>
    <rPh sb="4" eb="6">
      <t>コウニュウ</t>
    </rPh>
    <rPh sb="6" eb="8">
      <t>ヨテイ</t>
    </rPh>
    <rPh sb="8" eb="10">
      <t>スウリョウ</t>
    </rPh>
    <phoneticPr fontId="3"/>
  </si>
  <si>
    <t>選択できる積立単価
（円/トン）</t>
    <rPh sb="0" eb="2">
      <t>センタク</t>
    </rPh>
    <rPh sb="5" eb="7">
      <t>ツミタテ</t>
    </rPh>
    <rPh sb="7" eb="9">
      <t>タンカ</t>
    </rPh>
    <rPh sb="11" eb="12">
      <t>エン</t>
    </rPh>
    <phoneticPr fontId="3"/>
  </si>
  <si>
    <t>積立額
（円）</t>
    <rPh sb="0" eb="2">
      <t>ツミタテ</t>
    </rPh>
    <rPh sb="2" eb="3">
      <t>ガク</t>
    </rPh>
    <rPh sb="5" eb="6">
      <t>エン</t>
    </rPh>
    <phoneticPr fontId="3"/>
  </si>
  <si>
    <t>積立総額
（円）</t>
    <rPh sb="0" eb="2">
      <t>ツミタテ</t>
    </rPh>
    <rPh sb="2" eb="4">
      <t>ソウガク</t>
    </rPh>
    <rPh sb="6" eb="7">
      <t>エン</t>
    </rPh>
    <phoneticPr fontId="3"/>
  </si>
  <si>
    <t>最大補てん額
（円）</t>
    <rPh sb="0" eb="2">
      <t>サイダイ</t>
    </rPh>
    <rPh sb="2" eb="3">
      <t>ホ</t>
    </rPh>
    <rPh sb="5" eb="6">
      <t>ガク</t>
    </rPh>
    <rPh sb="8" eb="9">
      <t>エン</t>
    </rPh>
    <phoneticPr fontId="3"/>
  </si>
  <si>
    <t>最大補てん単価
（円/トン）</t>
    <rPh sb="0" eb="2">
      <t>サイダイ</t>
    </rPh>
    <rPh sb="2" eb="3">
      <t>ホ</t>
    </rPh>
    <rPh sb="5" eb="7">
      <t>タンカ</t>
    </rPh>
    <rPh sb="9" eb="10">
      <t>エン</t>
    </rPh>
    <phoneticPr fontId="3"/>
  </si>
  <si>
    <t>購入予定数量×積立単価</t>
    <rPh sb="0" eb="6">
      <t>コウニュウヨテイスウリョウ</t>
    </rPh>
    <rPh sb="7" eb="9">
      <t>ツミタテ</t>
    </rPh>
    <rPh sb="9" eb="11">
      <t>タンカ</t>
    </rPh>
    <phoneticPr fontId="3"/>
  </si>
  <si>
    <t>積立残額（見込み）+積立額</t>
    <rPh sb="0" eb="2">
      <t>ツミタテ</t>
    </rPh>
    <rPh sb="2" eb="3">
      <t>ザン</t>
    </rPh>
    <rPh sb="3" eb="4">
      <t>ガク</t>
    </rPh>
    <rPh sb="5" eb="7">
      <t>ミコ</t>
    </rPh>
    <rPh sb="10" eb="12">
      <t>ツミタテ</t>
    </rPh>
    <rPh sb="12" eb="13">
      <t>ガク</t>
    </rPh>
    <phoneticPr fontId="3"/>
  </si>
  <si>
    <t>①</t>
    <phoneticPr fontId="3"/>
  </si>
  <si>
    <t>②</t>
    <phoneticPr fontId="3"/>
  </si>
  <si>
    <t>③</t>
    <phoneticPr fontId="3"/>
  </si>
  <si>
    <t>④</t>
    <phoneticPr fontId="3"/>
  </si>
  <si>
    <t>⑤</t>
    <phoneticPr fontId="3"/>
  </si>
  <si>
    <t>⑥</t>
    <phoneticPr fontId="3"/>
  </si>
  <si>
    <t>⑦</t>
    <phoneticPr fontId="3"/>
  </si>
  <si>
    <t>※注：補てん額のうち、1/2が積立額からの取崩、1/2が国からの助成。</t>
    <rPh sb="1" eb="2">
      <t>チュウ</t>
    </rPh>
    <rPh sb="3" eb="4">
      <t>ホ</t>
    </rPh>
    <rPh sb="6" eb="7">
      <t>ガク</t>
    </rPh>
    <rPh sb="15" eb="17">
      <t>ツミタテ</t>
    </rPh>
    <rPh sb="17" eb="18">
      <t>ガク</t>
    </rPh>
    <rPh sb="21" eb="23">
      <t>トリクズシ</t>
    </rPh>
    <rPh sb="28" eb="29">
      <t>クニ</t>
    </rPh>
    <rPh sb="32" eb="34">
      <t>ジョセイ</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</si>
  <si>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</si>
  <si>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</si>
  <si>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</si>
  <si>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</si>
  <si>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</si>
  <si>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※平成30年度は10-12月分までの平均補てん単価。</t>
    <rPh sb="1" eb="3">
      <t>ヘイセイ</t>
    </rPh>
    <rPh sb="5" eb="7">
      <t>ネンド</t>
    </rPh>
    <rPh sb="13" eb="14">
      <t>ガツ</t>
    </rPh>
    <rPh sb="14" eb="15">
      <t>ブン</t>
    </rPh>
    <rPh sb="18" eb="20">
      <t>ヘイキン</t>
    </rPh>
    <rPh sb="20" eb="21">
      <t>ホ</t>
    </rPh>
    <rPh sb="23" eb="25">
      <t>タンカ</t>
    </rPh>
    <phoneticPr fontId="3"/>
  </si>
  <si>
    <t>4-6月</t>
    <rPh sb="3" eb="4">
      <t>ガツ</t>
    </rPh>
    <phoneticPr fontId="2"/>
  </si>
  <si>
    <t>7-9月</t>
    <rPh sb="3" eb="4">
      <t>ガツ</t>
    </rPh>
    <phoneticPr fontId="2"/>
  </si>
  <si>
    <t>10-12月</t>
    <rPh sb="5" eb="6">
      <t>ガツ</t>
    </rPh>
    <phoneticPr fontId="2"/>
  </si>
  <si>
    <t>1-3月</t>
    <rPh sb="3" eb="4">
      <t>ガツ</t>
    </rPh>
    <phoneticPr fontId="2"/>
  </si>
  <si>
    <t>発動なし</t>
    <rPh sb="0" eb="2">
      <t>ハツドウ</t>
    </rPh>
    <phoneticPr fontId="2"/>
  </si>
  <si>
    <t>１．入力データ</t>
    <rPh sb="2" eb="4">
      <t>ニュウリョク</t>
    </rPh>
    <phoneticPr fontId="3"/>
  </si>
  <si>
    <t>←積立残額を入力して下さい。</t>
    <rPh sb="1" eb="3">
      <t>ツミタテ</t>
    </rPh>
    <rPh sb="3" eb="5">
      <t>ザンガク</t>
    </rPh>
    <rPh sb="6" eb="8">
      <t>ニュウリョク</t>
    </rPh>
    <rPh sb="10" eb="11">
      <t>クダ</t>
    </rPh>
    <phoneticPr fontId="3"/>
  </si>
  <si>
    <t>←10-12月の補てん取崩額を入力して下さい。</t>
    <rPh sb="6" eb="7">
      <t>ガツ</t>
    </rPh>
    <rPh sb="8" eb="9">
      <t>ホ</t>
    </rPh>
    <rPh sb="11" eb="13">
      <t>トリクズシ</t>
    </rPh>
    <rPh sb="13" eb="14">
      <t>ガク</t>
    </rPh>
    <rPh sb="15" eb="17">
      <t>ニュウリョク</t>
    </rPh>
    <rPh sb="19" eb="20">
      <t>クダ</t>
    </rPh>
    <phoneticPr fontId="3"/>
  </si>
  <si>
    <t>←3月末に分割入金する金額があれば入力して下さい。</t>
    <rPh sb="2" eb="4">
      <t>ガツマツ</t>
    </rPh>
    <rPh sb="5" eb="7">
      <t>ブンカツ</t>
    </rPh>
    <rPh sb="7" eb="9">
      <t>ニュウキン</t>
    </rPh>
    <rPh sb="11" eb="13">
      <t>キンガク</t>
    </rPh>
    <rPh sb="17" eb="19">
      <t>ニュウリョク</t>
    </rPh>
    <rPh sb="21" eb="22">
      <t>クダ</t>
    </rPh>
    <phoneticPr fontId="3"/>
  </si>
  <si>
    <t>←申込する購入予定数量(kg)を入力して下さい。</t>
    <rPh sb="1" eb="3">
      <t>モウシコミ</t>
    </rPh>
    <rPh sb="5" eb="11">
      <t>コウニュウヨテイスウリョウ</t>
    </rPh>
    <rPh sb="16" eb="18">
      <t>ニュウリョク</t>
    </rPh>
    <rPh sb="20" eb="21">
      <t>クダ</t>
    </rPh>
    <phoneticPr fontId="3"/>
  </si>
  <si>
    <t>２．平成31年度の積立額と積立総額及び年間の最大補てん額及び最大補てん単価（自動計算）</t>
    <rPh sb="2" eb="4">
      <t>ヘイセイ</t>
    </rPh>
    <rPh sb="6" eb="8">
      <t>ネンド</t>
    </rPh>
    <rPh sb="9" eb="11">
      <t>ツミタテ</t>
    </rPh>
    <rPh sb="11" eb="12">
      <t>ガク</t>
    </rPh>
    <rPh sb="13" eb="15">
      <t>ツミタテ</t>
    </rPh>
    <rPh sb="15" eb="17">
      <t>ソウガク</t>
    </rPh>
    <rPh sb="17" eb="18">
      <t>オヨ</t>
    </rPh>
    <rPh sb="19" eb="21">
      <t>ネンカン</t>
    </rPh>
    <rPh sb="22" eb="24">
      <t>サイダイ</t>
    </rPh>
    <rPh sb="24" eb="25">
      <t>ホ</t>
    </rPh>
    <rPh sb="27" eb="28">
      <t>ガク</t>
    </rPh>
    <rPh sb="28" eb="29">
      <t>オヨ</t>
    </rPh>
    <rPh sb="30" eb="32">
      <t>サイダイ</t>
    </rPh>
    <rPh sb="32" eb="33">
      <t>ホ</t>
    </rPh>
    <rPh sb="35" eb="37">
      <t>タンカ</t>
    </rPh>
    <rPh sb="38" eb="40">
      <t>ジドウ</t>
    </rPh>
    <rPh sb="40" eb="42">
      <t>ケイサン</t>
    </rPh>
    <phoneticPr fontId="3"/>
  </si>
  <si>
    <t>単価：円/ﾄﾝ</t>
    <rPh sb="0" eb="2">
      <t>タンカ</t>
    </rPh>
    <rPh sb="3" eb="4">
      <t>エン</t>
    </rPh>
    <phoneticPr fontId="2"/>
  </si>
  <si>
    <t>算定中</t>
    <rPh sb="0" eb="2">
      <t>サンテイ</t>
    </rPh>
    <rPh sb="2" eb="3">
      <t>チュウ</t>
    </rPh>
    <phoneticPr fontId="2"/>
  </si>
  <si>
    <t>例：購入予定数量が100ﾄﾝだった場合、150ﾄﾝ使用しても補てんされる数量は100ﾄﾝまでです。</t>
    <rPh sb="0" eb="1">
      <t>レイ</t>
    </rPh>
    <rPh sb="2" eb="4">
      <t>コウニュウ</t>
    </rPh>
    <rPh sb="4" eb="6">
      <t>ヨテイ</t>
    </rPh>
    <rPh sb="6" eb="8">
      <t>スウリョウ</t>
    </rPh>
    <rPh sb="17" eb="19">
      <t>バアイ</t>
    </rPh>
    <rPh sb="25" eb="27">
      <t>シヨウ</t>
    </rPh>
    <rPh sb="30" eb="31">
      <t>ホ</t>
    </rPh>
    <rPh sb="36" eb="38">
      <t>スウリョウ</t>
    </rPh>
    <phoneticPr fontId="2"/>
  </si>
  <si>
    <t>※積立残額は、補てんによる取崩し以外では一部又は全額を取り崩すことはできません。</t>
    <rPh sb="1" eb="3">
      <t>ツミタテ</t>
    </rPh>
    <rPh sb="3" eb="5">
      <t>ザンガク</t>
    </rPh>
    <rPh sb="7" eb="8">
      <t>ホ</t>
    </rPh>
    <rPh sb="13" eb="15">
      <t>トリクズシ</t>
    </rPh>
    <rPh sb="16" eb="18">
      <t>イガイ</t>
    </rPh>
    <rPh sb="20" eb="22">
      <t>イチブ</t>
    </rPh>
    <rPh sb="22" eb="23">
      <t>マタ</t>
    </rPh>
    <rPh sb="24" eb="26">
      <t>ゼンガク</t>
    </rPh>
    <rPh sb="27" eb="28">
      <t>ト</t>
    </rPh>
    <rPh sb="29" eb="30">
      <t>クズ</t>
    </rPh>
    <phoneticPr fontId="2"/>
  </si>
  <si>
    <t>最大補てん単価は、この積立単価で申込した場合、31年度が４回ともこの最大補てん単価で発動しても補てんを満額受け取れる目安です。</t>
    <rPh sb="0" eb="2">
      <t>サイダイ</t>
    </rPh>
    <rPh sb="2" eb="3">
      <t>ホ</t>
    </rPh>
    <rPh sb="5" eb="7">
      <t>タンカ</t>
    </rPh>
    <rPh sb="11" eb="13">
      <t>ツミタテ</t>
    </rPh>
    <rPh sb="13" eb="15">
      <t>タンカ</t>
    </rPh>
    <rPh sb="16" eb="18">
      <t>モウシコミ</t>
    </rPh>
    <rPh sb="20" eb="22">
      <t>バアイ</t>
    </rPh>
    <rPh sb="25" eb="27">
      <t>ネンド</t>
    </rPh>
    <rPh sb="29" eb="30">
      <t>カイ</t>
    </rPh>
    <rPh sb="34" eb="36">
      <t>サイダイ</t>
    </rPh>
    <rPh sb="36" eb="37">
      <t>ホ</t>
    </rPh>
    <rPh sb="39" eb="41">
      <t>タンカ</t>
    </rPh>
    <rPh sb="42" eb="44">
      <t>ハツドウ</t>
    </rPh>
    <rPh sb="47" eb="48">
      <t>ホ</t>
    </rPh>
    <rPh sb="51" eb="53">
      <t>マンガク</t>
    </rPh>
    <rPh sb="53" eb="54">
      <t>ウ</t>
    </rPh>
    <rPh sb="55" eb="56">
      <t>ト</t>
    </rPh>
    <rPh sb="58" eb="60">
      <t>メヤス</t>
    </rPh>
    <phoneticPr fontId="2"/>
  </si>
  <si>
    <t>期間</t>
    <rPh sb="0" eb="2">
      <t>キカン</t>
    </rPh>
    <phoneticPr fontId="2"/>
  </si>
  <si>
    <t>現在の積立残額（円）</t>
    <rPh sb="0" eb="2">
      <t>ゲンザイ</t>
    </rPh>
    <rPh sb="3" eb="5">
      <t>ツミタテ</t>
    </rPh>
    <rPh sb="5" eb="7">
      <t>ザンガク</t>
    </rPh>
    <rPh sb="8" eb="9">
      <t>エン</t>
    </rPh>
    <phoneticPr fontId="3"/>
  </si>
  <si>
    <t>10-12分月補てん取崩額（円）</t>
    <rPh sb="5" eb="6">
      <t>ブン</t>
    </rPh>
    <rPh sb="6" eb="7">
      <t>ガツ</t>
    </rPh>
    <rPh sb="7" eb="8">
      <t>ホ</t>
    </rPh>
    <rPh sb="10" eb="12">
      <t>トリクズシ</t>
    </rPh>
    <rPh sb="12" eb="13">
      <t>ガク</t>
    </rPh>
    <rPh sb="14" eb="15">
      <t>エン</t>
    </rPh>
    <phoneticPr fontId="3"/>
  </si>
  <si>
    <t>4期分割積立額（円）</t>
    <rPh sb="1" eb="2">
      <t>キ</t>
    </rPh>
    <rPh sb="2" eb="4">
      <t>ブンカツ</t>
    </rPh>
    <rPh sb="4" eb="6">
      <t>ツミタテ</t>
    </rPh>
    <rPh sb="6" eb="7">
      <t>ガク</t>
    </rPh>
    <rPh sb="8" eb="9">
      <t>エン</t>
    </rPh>
    <phoneticPr fontId="3"/>
  </si>
  <si>
    <t>最大補てん額÷購入予定数量</t>
    <rPh sb="0" eb="3">
      <t>サイダイホ</t>
    </rPh>
    <rPh sb="5" eb="6">
      <t>ガク</t>
    </rPh>
    <rPh sb="7" eb="9">
      <t>コウニュウ</t>
    </rPh>
    <rPh sb="9" eb="11">
      <t>ヨテイ</t>
    </rPh>
    <rPh sb="11" eb="13">
      <t>スウリョウ</t>
    </rPh>
    <phoneticPr fontId="3"/>
  </si>
  <si>
    <t>←自動計算されます。</t>
    <rPh sb="1" eb="3">
      <t>ジドウ</t>
    </rPh>
    <rPh sb="3" eb="5">
      <t>ケイサン</t>
    </rPh>
    <phoneticPr fontId="3"/>
  </si>
  <si>
    <t>☆　参考　：過去の補てん単価　☆</t>
    <rPh sb="2" eb="4">
      <t>サンコウ</t>
    </rPh>
    <rPh sb="6" eb="8">
      <t>カコ</t>
    </rPh>
    <rPh sb="9" eb="10">
      <t>ホ</t>
    </rPh>
    <rPh sb="12" eb="14">
      <t>タンカ</t>
    </rPh>
    <phoneticPr fontId="3"/>
  </si>
  <si>
    <t>（国と養殖業者の負担割合は１：１）</t>
    <rPh sb="1" eb="2">
      <t>クニ</t>
    </rPh>
    <rPh sb="3" eb="5">
      <t>ヨウショク</t>
    </rPh>
    <rPh sb="5" eb="7">
      <t>ギョウシャ</t>
    </rPh>
    <rPh sb="8" eb="10">
      <t>フタン</t>
    </rPh>
    <rPh sb="10" eb="12">
      <t>ワリアイ</t>
    </rPh>
    <phoneticPr fontId="3"/>
  </si>
  <si>
    <t>積立額＝積立単価×購入予定数量</t>
    <rPh sb="0" eb="2">
      <t>ツミタテ</t>
    </rPh>
    <rPh sb="2" eb="3">
      <t>ガク</t>
    </rPh>
    <rPh sb="4" eb="6">
      <t>ツミタテ</t>
    </rPh>
    <rPh sb="6" eb="8">
      <t>タンカ</t>
    </rPh>
    <rPh sb="9" eb="11">
      <t>コウニュウ</t>
    </rPh>
    <rPh sb="11" eb="13">
      <t>ヨテイ</t>
    </rPh>
    <rPh sb="13" eb="15">
      <t>スウリョウ</t>
    </rPh>
    <phoneticPr fontId="2"/>
  </si>
  <si>
    <t>平成31年度漁業経営セーフティーネット構築事業【養殖用配合飼料価格安定対策】</t>
    <rPh sb="0" eb="2">
      <t>ヘイセイ</t>
    </rPh>
    <rPh sb="4" eb="6">
      <t>ネンド</t>
    </rPh>
    <rPh sb="6" eb="8">
      <t>ギョギョウ</t>
    </rPh>
    <rPh sb="8" eb="10">
      <t>ケイエイ</t>
    </rPh>
    <rPh sb="19" eb="21">
      <t>コウチク</t>
    </rPh>
    <rPh sb="21" eb="23">
      <t>ジギョウ</t>
    </rPh>
    <rPh sb="24" eb="26">
      <t>ヨウショク</t>
    </rPh>
    <rPh sb="26" eb="27">
      <t>ヨウ</t>
    </rPh>
    <rPh sb="27" eb="29">
      <t>ハイゴウ</t>
    </rPh>
    <rPh sb="29" eb="31">
      <t>シリョウ</t>
    </rPh>
    <rPh sb="31" eb="33">
      <t>カカク</t>
    </rPh>
    <rPh sb="33" eb="35">
      <t>アンテイ</t>
    </rPh>
    <rPh sb="35" eb="37">
      <t>タイサク</t>
    </rPh>
    <phoneticPr fontId="3"/>
  </si>
  <si>
    <t>積立単価の目安（積立単価を決めるときの参考にして下さい）</t>
    <rPh sb="0" eb="2">
      <t>ツミタテ</t>
    </rPh>
    <rPh sb="2" eb="4">
      <t>タンカ</t>
    </rPh>
    <rPh sb="5" eb="7">
      <t>メヤス</t>
    </rPh>
    <rPh sb="8" eb="10">
      <t>ツミタテ</t>
    </rPh>
    <rPh sb="10" eb="12">
      <t>タンカ</t>
    </rPh>
    <rPh sb="13" eb="14">
      <t>キ</t>
    </rPh>
    <rPh sb="19" eb="21">
      <t>サンコウ</t>
    </rPh>
    <rPh sb="24" eb="25">
      <t>クダ</t>
    </rPh>
    <phoneticPr fontId="2"/>
  </si>
  <si>
    <t>購入予定数量は１年間に使用する数量で設定して下さい。実際の購入数量が予定数量を超えてしまった場合、積立残額があっても購入予定数量までしか補てんを受けられません。</t>
    <rPh sb="0" eb="2">
      <t>コウニュウ</t>
    </rPh>
    <rPh sb="2" eb="4">
      <t>ヨテイ</t>
    </rPh>
    <rPh sb="4" eb="6">
      <t>スウリョウ</t>
    </rPh>
    <rPh sb="8" eb="9">
      <t>ネン</t>
    </rPh>
    <rPh sb="9" eb="10">
      <t>カン</t>
    </rPh>
    <rPh sb="11" eb="13">
      <t>シヨウ</t>
    </rPh>
    <rPh sb="15" eb="17">
      <t>スウリョウ</t>
    </rPh>
    <rPh sb="18" eb="20">
      <t>セッテイ</t>
    </rPh>
    <rPh sb="22" eb="23">
      <t>クダ</t>
    </rPh>
    <rPh sb="26" eb="28">
      <t>ジッサイ</t>
    </rPh>
    <rPh sb="29" eb="31">
      <t>コウニュウ</t>
    </rPh>
    <rPh sb="31" eb="33">
      <t>スウリョウ</t>
    </rPh>
    <rPh sb="34" eb="36">
      <t>ヨテイ</t>
    </rPh>
    <rPh sb="36" eb="38">
      <t>スウリョウ</t>
    </rPh>
    <rPh sb="39" eb="40">
      <t>コ</t>
    </rPh>
    <rPh sb="46" eb="48">
      <t>バアイ</t>
    </rPh>
    <rPh sb="49" eb="51">
      <t>ツミタテ</t>
    </rPh>
    <rPh sb="51" eb="53">
      <t>ザンガク</t>
    </rPh>
    <rPh sb="58" eb="60">
      <t>コウニュウ</t>
    </rPh>
    <rPh sb="60" eb="62">
      <t>ヨテイ</t>
    </rPh>
    <rPh sb="62" eb="64">
      <t>スウリョウ</t>
    </rPh>
    <rPh sb="68" eb="69">
      <t>ホ</t>
    </rPh>
    <rPh sb="72" eb="73">
      <t>ウ</t>
    </rPh>
    <phoneticPr fontId="2"/>
  </si>
  <si>
    <t>↑第4四半期の補てんが発動した場合は積立残額は補てん金額に応じて上記金額よりも減少します。</t>
    <rPh sb="32" eb="34">
      <t>ジョウキ</t>
    </rPh>
    <rPh sb="34" eb="36">
      <t>キンガク</t>
    </rPh>
    <rPh sb="39" eb="41">
      <t>ゲンショウ</t>
    </rPh>
    <phoneticPr fontId="2"/>
  </si>
  <si>
    <t>国の積立額+契約者の積立額</t>
    <rPh sb="0" eb="1">
      <t>クニ</t>
    </rPh>
    <rPh sb="2" eb="4">
      <t>ツミタテ</t>
    </rPh>
    <rPh sb="4" eb="5">
      <t>ガク</t>
    </rPh>
    <rPh sb="6" eb="9">
      <t>ケイヤクシャ</t>
    </rPh>
    <rPh sb="10" eb="12">
      <t>ツミタテ</t>
    </rPh>
    <rPh sb="12" eb="13">
      <t>ガク</t>
    </rPh>
    <phoneticPr fontId="3"/>
  </si>
  <si>
    <t>平成30年度</t>
    <rPh sb="0" eb="2">
      <t>ヘイセイ</t>
    </rPh>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</si>
</sst>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b/>
      <sz val="18"/>
      <color theme="1"/>
      <name val="HG丸ｺﾞｼｯｸM-PRO"/>
      <family val="3"/>
      <charset val="128"/>
    </font>
    <font>
      <sz val="18"/>
      <color theme="1"/>
      <name val="HG丸ｺﾞｼｯｸM-PRO"/>
      <family val="3"/>
      <charset val="128"/>
    </font>
    <font>
      <b/>
      <sz val="20"/>
      <color theme="1"/>
      <name val="HG丸ｺﾞｼｯｸM-PRO"/>
      <family val="3"/>
      <charset val="128"/>
    </font>
    <font>
      <sz val="14"/>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top" shrinkToFit="1"/>
    </xf>
    <xf numFmtId="0" fontId="5" fillId="0" borderId="2" xfId="0" applyFont="1" applyBorder="1" applyAlignment="1">
      <alignment horizontal="center" vertical="center" shrinkToFit="1"/>
    </xf>
    <xf numFmtId="0" fontId="5" fillId="2" borderId="2" xfId="0" applyFont="1" applyFill="1" applyBorder="1" applyAlignment="1">
      <alignment horizontal="center" vertical="center" shrinkToFit="1"/>
    </xf>
    <xf numFmtId="38" fontId="4" fillId="0" borderId="0" xfId="1" applyFont="1">
      <alignment vertical="center"/>
    </xf>
    <xf numFmtId="0" fontId="4" fillId="0" borderId="0" xfId="0" applyFont="1" applyBorder="1" applyAlignment="1">
      <alignment horizontal="left" vertical="center"/>
    </xf>
    <xf numFmtId="38" fontId="4" fillId="0" borderId="0" xfId="1" applyFont="1" applyBorder="1">
      <alignment vertical="center"/>
    </xf>
    <xf numFmtId="38" fontId="4" fillId="0" borderId="0" xfId="1" applyFont="1" applyBorder="1" applyAlignment="1">
      <alignment vertical="center" shrinkToFit="1"/>
    </xf>
    <xf numFmtId="38" fontId="4" fillId="0" borderId="0" xfId="0" applyNumberFormat="1" applyFont="1" applyBorder="1" applyAlignment="1">
      <alignment vertical="center" shrinkToFit="1"/>
    </xf>
    <xf numFmtId="0" fontId="4" fillId="0" borderId="0" xfId="0" applyFont="1" applyAlignment="1">
      <alignment vertical="center" shrinkToFit="1"/>
    </xf>
    <xf numFmtId="0" fontId="4" fillId="0" borderId="0" xfId="0" applyFont="1" applyBorder="1" applyAlignment="1">
      <alignment horizontal="center" vertical="center"/>
    </xf>
    <xf numFmtId="0" fontId="7" fillId="0" borderId="0" xfId="0" applyFont="1">
      <alignment vertical="center"/>
    </xf>
    <xf numFmtId="0" fontId="5" fillId="0" borderId="0" xfId="0" applyFont="1" applyBorder="1">
      <alignment vertical="center"/>
    </xf>
    <xf numFmtId="0" fontId="7" fillId="0" borderId="0" xfId="0" applyFont="1" applyBorder="1">
      <alignment vertical="center"/>
    </xf>
    <xf numFmtId="38" fontId="7" fillId="0" borderId="1" xfId="1" applyFont="1" applyBorder="1" applyAlignment="1">
      <alignment vertical="center" shrinkToFit="1"/>
    </xf>
    <xf numFmtId="38" fontId="7" fillId="0" borderId="1" xfId="1" applyFont="1" applyBorder="1">
      <alignment vertical="center"/>
    </xf>
    <xf numFmtId="0" fontId="7" fillId="0" borderId="1" xfId="0" applyFont="1" applyBorder="1" applyAlignment="1">
      <alignment horizontal="center" vertical="center"/>
    </xf>
    <xf numFmtId="0" fontId="4" fillId="0" borderId="0" xfId="0" applyFont="1" applyBorder="1" applyAlignment="1"/>
    <xf numFmtId="38" fontId="7" fillId="0" borderId="4" xfId="1" applyFont="1" applyBorder="1" applyAlignment="1">
      <alignment vertical="center"/>
    </xf>
    <xf numFmtId="0" fontId="5" fillId="0" borderId="1" xfId="0" applyFont="1" applyBorder="1" applyAlignment="1">
      <alignment horizontal="center" vertical="center"/>
    </xf>
    <xf numFmtId="38" fontId="5" fillId="0" borderId="1" xfId="0" applyNumberFormat="1" applyFont="1" applyBorder="1" applyAlignment="1">
      <alignment horizontal="center" vertical="center"/>
    </xf>
    <xf numFmtId="38" fontId="5" fillId="0" borderId="1" xfId="1" applyFont="1" applyBorder="1" applyAlignment="1">
      <alignment horizontal="center" vertical="center"/>
    </xf>
    <xf numFmtId="0" fontId="5" fillId="0" borderId="0" xfId="0" applyFont="1" applyBorder="1" applyAlignment="1">
      <alignment vertical="top"/>
    </xf>
    <xf numFmtId="0" fontId="5" fillId="0" borderId="0" xfId="0" applyFont="1">
      <alignment vertical="center"/>
    </xf>
    <xf numFmtId="38" fontId="5" fillId="0" borderId="0" xfId="1" applyFont="1" applyBorder="1">
      <alignment vertical="center"/>
    </xf>
    <xf numFmtId="0" fontId="5" fillId="0" borderId="1" xfId="0" applyFont="1" applyBorder="1" applyAlignment="1">
      <alignment horizontal="center" vertical="center" shrinkToFit="1"/>
    </xf>
    <xf numFmtId="38" fontId="5" fillId="0" borderId="1" xfId="1" applyFont="1" applyBorder="1" applyAlignment="1">
      <alignment vertical="center" shrinkToFit="1"/>
    </xf>
    <xf numFmtId="38" fontId="5" fillId="0" borderId="1" xfId="1" applyFont="1" applyBorder="1" applyAlignment="1">
      <alignment horizontal="center" vertical="center" shrinkToFit="1"/>
    </xf>
    <xf numFmtId="38" fontId="5" fillId="0" borderId="9" xfId="0" applyNumberFormat="1" applyFont="1" applyBorder="1" applyAlignment="1">
      <alignment vertical="center" shrinkToFit="1"/>
    </xf>
    <xf numFmtId="38" fontId="5" fillId="0" borderId="1" xfId="1" applyFont="1" applyBorder="1">
      <alignment vertical="center"/>
    </xf>
    <xf numFmtId="0" fontId="5" fillId="0" borderId="0" xfId="0" applyFont="1" applyAlignment="1">
      <alignment horizontal="right"/>
    </xf>
    <xf numFmtId="0" fontId="5" fillId="0" borderId="0" xfId="0" applyFont="1" applyBorder="1" applyAlignment="1">
      <alignment horizontal="left" vertical="center"/>
    </xf>
    <xf numFmtId="0" fontId="7" fillId="0" borderId="0" xfId="0" applyFont="1" applyBorder="1" applyAlignment="1">
      <alignment vertical="center" shrinkToFit="1"/>
    </xf>
    <xf numFmtId="0" fontId="8" fillId="0" borderId="0" xfId="0" applyFont="1" applyBorder="1" applyAlignment="1">
      <alignment vertical="center" shrinkToFit="1"/>
    </xf>
    <xf numFmtId="0" fontId="9" fillId="0" borderId="0" xfId="0" applyFont="1" applyAlignment="1">
      <alignment vertical="center"/>
    </xf>
    <xf numFmtId="0" fontId="7" fillId="0" borderId="0" xfId="0" applyFont="1" applyBorder="1" applyAlignment="1">
      <alignment vertical="center"/>
    </xf>
    <xf numFmtId="38" fontId="6" fillId="0" borderId="0" xfId="1" applyFont="1" applyBorder="1" applyAlignment="1">
      <alignment vertical="center" shrinkToFit="1"/>
    </xf>
    <xf numFmtId="38" fontId="5" fillId="0" borderId="1" xfId="1" applyFont="1" applyBorder="1" applyAlignment="1" applyProtection="1">
      <alignment vertical="center" shrinkToFit="1"/>
      <protection locked="0"/>
    </xf>
    <xf numFmtId="38" fontId="5" fillId="0" borderId="1" xfId="1" applyFont="1" applyFill="1" applyBorder="1" applyAlignment="1" applyProtection="1">
      <alignment vertical="center" shrinkToFit="1"/>
      <protection locked="0"/>
    </xf>
    <xf numFmtId="38" fontId="5" fillId="0" borderId="1" xfId="1" applyFont="1" applyFill="1" applyBorder="1" applyAlignment="1" applyProtection="1">
      <alignment horizontal="right" vertical="center" shrinkToFit="1"/>
    </xf>
    <xf numFmtId="38" fontId="4" fillId="0" borderId="0" xfId="0" applyNumberFormat="1" applyFont="1" applyBorder="1" applyAlignment="1">
      <alignment vertical="center"/>
    </xf>
    <xf numFmtId="0" fontId="5" fillId="0" borderId="0" xfId="0" applyFont="1" applyBorder="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Alignment="1">
      <alignment horizontal="center" vertical="center" shrinkToFit="1"/>
    </xf>
    <xf numFmtId="0" fontId="7" fillId="0" borderId="0" xfId="0" applyFont="1" applyBorder="1" applyAlignment="1">
      <alignment horizontal="center" vertical="center"/>
    </xf>
    <xf numFmtId="38" fontId="6" fillId="0" borderId="0" xfId="1"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3"/>
  <sheetViews>
    <sheetView tabSelected="1" zoomScaleNormal="100" zoomScaleSheetLayoutView="100" workbookViewId="0">
      <selection activeCell="C6" sqref="C6"/>
    </sheetView>
  </sheetViews>
  <sheetFormatPr defaultRowHeight="13.5"/>
  <cols>
    <col min="1" max="1" width="3.375" customWidth="1"/>
    <col min="2" max="2" width="29.125" style="1" customWidth="1"/>
    <col min="3" max="7" width="20.625" style="1" customWidth="1"/>
    <col min="8" max="8" width="1.875" style="1" customWidth="1"/>
  </cols>
  <sheetData>
    <row r="2" spans="2:8" ht="30" customHeight="1">
      <c r="B2" s="46" t="s">
        <v>48</v>
      </c>
      <c r="C2" s="46"/>
      <c r="D2" s="46"/>
      <c r="E2" s="46"/>
      <c r="F2" s="46"/>
      <c r="G2" s="46"/>
      <c r="H2" s="36"/>
    </row>
    <row r="3" spans="2:8" ht="30" customHeight="1">
      <c r="B3" s="47" t="s">
        <v>49</v>
      </c>
      <c r="C3" s="47"/>
      <c r="D3" s="47"/>
      <c r="E3" s="47"/>
      <c r="F3" s="47"/>
      <c r="G3" s="47"/>
      <c r="H3" s="37"/>
    </row>
    <row r="4" spans="2:8" ht="30" customHeight="1">
      <c r="B4" s="47" t="s">
        <v>47</v>
      </c>
      <c r="C4" s="47"/>
      <c r="D4" s="47"/>
      <c r="E4" s="47"/>
      <c r="F4" s="47"/>
      <c r="G4" s="47"/>
      <c r="H4" s="37"/>
    </row>
    <row r="5" spans="2:8" ht="30" customHeight="1">
      <c r="B5" s="15" t="s">
        <v>28</v>
      </c>
    </row>
    <row r="6" spans="2:8" ht="30" customHeight="1">
      <c r="B6" s="27" t="s">
        <v>40</v>
      </c>
      <c r="C6" s="39">
        <v>5000000</v>
      </c>
      <c r="D6" s="20" t="s">
        <v>29</v>
      </c>
    </row>
    <row r="7" spans="2:8" ht="30" customHeight="1">
      <c r="B7" s="27" t="s">
        <v>41</v>
      </c>
      <c r="C7" s="39">
        <v>1000000</v>
      </c>
      <c r="D7" s="20" t="s">
        <v>30</v>
      </c>
      <c r="E7" s="19"/>
      <c r="F7" s="19"/>
      <c r="G7" s="19"/>
    </row>
    <row r="8" spans="2:8" ht="30" customHeight="1">
      <c r="B8" s="27" t="s">
        <v>42</v>
      </c>
      <c r="C8" s="39">
        <v>0</v>
      </c>
      <c r="D8" s="20" t="s">
        <v>31</v>
      </c>
      <c r="E8" s="3"/>
      <c r="F8" s="3"/>
      <c r="G8" s="3"/>
    </row>
    <row r="9" spans="2:8" ht="30" customHeight="1">
      <c r="B9" s="29" t="s">
        <v>0</v>
      </c>
      <c r="C9" s="41">
        <f>C6-C7+C8</f>
        <v>4000000</v>
      </c>
      <c r="D9" s="20" t="s">
        <v>44</v>
      </c>
      <c r="E9" s="9"/>
      <c r="F9" s="9"/>
      <c r="G9" s="9"/>
    </row>
    <row r="10" spans="2:8" ht="30" customHeight="1">
      <c r="B10" s="38"/>
      <c r="C10" s="48" t="s">
        <v>51</v>
      </c>
      <c r="D10" s="48"/>
      <c r="E10" s="48"/>
      <c r="F10" s="48"/>
      <c r="G10" s="48"/>
    </row>
    <row r="11" spans="2:8" ht="30" customHeight="1">
      <c r="B11" s="27" t="s">
        <v>1</v>
      </c>
      <c r="C11" s="40">
        <v>442000</v>
      </c>
      <c r="D11" s="13" t="s">
        <v>32</v>
      </c>
    </row>
    <row r="12" spans="2:8" ht="30" customHeight="1"/>
    <row r="13" spans="2:8" ht="30" customHeight="1">
      <c r="B13" s="49" t="s">
        <v>33</v>
      </c>
      <c r="C13" s="49"/>
      <c r="D13" s="49"/>
      <c r="E13" s="49"/>
      <c r="F13" s="49"/>
      <c r="G13" s="49"/>
      <c r="H13" s="34"/>
    </row>
    <row r="14" spans="2:8" ht="30" customHeight="1">
      <c r="B14" s="50" t="s">
        <v>2</v>
      </c>
      <c r="C14" s="51"/>
      <c r="D14" s="56" t="s">
        <v>3</v>
      </c>
      <c r="E14" s="56" t="s">
        <v>4</v>
      </c>
      <c r="F14" s="56" t="s">
        <v>5</v>
      </c>
      <c r="G14" s="57" t="s">
        <v>6</v>
      </c>
    </row>
    <row r="15" spans="2:8" ht="30" customHeight="1">
      <c r="B15" s="52"/>
      <c r="C15" s="53"/>
      <c r="D15" s="56"/>
      <c r="E15" s="56"/>
      <c r="F15" s="56"/>
      <c r="G15" s="57"/>
    </row>
    <row r="16" spans="2:8" ht="30" customHeight="1">
      <c r="B16" s="54"/>
      <c r="C16" s="55"/>
      <c r="D16" s="4" t="s">
        <v>7</v>
      </c>
      <c r="E16" s="4" t="s">
        <v>8</v>
      </c>
      <c r="F16" s="4" t="s">
        <v>52</v>
      </c>
      <c r="G16" s="5" t="s">
        <v>43</v>
      </c>
    </row>
    <row r="17" spans="2:8" ht="30" customHeight="1">
      <c r="B17" s="18" t="s">
        <v>9</v>
      </c>
      <c r="C17" s="17">
        <v>14000</v>
      </c>
      <c r="D17" s="28">
        <f>$C$11*$C17/1000</f>
        <v>6188000</v>
      </c>
      <c r="E17" s="30">
        <f>$C$9+D17</f>
        <v>10188000</v>
      </c>
      <c r="F17" s="31">
        <f>E17*2</f>
        <v>20376000</v>
      </c>
      <c r="G17" s="16">
        <f>ROUNDDOWN(E17/$C$11*1000*2,-1)</f>
        <v>46090</v>
      </c>
    </row>
    <row r="18" spans="2:8" ht="30" customHeight="1">
      <c r="B18" s="18" t="s">
        <v>10</v>
      </c>
      <c r="C18" s="17">
        <v>12000</v>
      </c>
      <c r="D18" s="28">
        <f>$C$11*$C18/1000</f>
        <v>5304000</v>
      </c>
      <c r="E18" s="30">
        <f t="shared" ref="E18:E23" si="0">$C$9+D18</f>
        <v>9304000</v>
      </c>
      <c r="F18" s="31">
        <f t="shared" ref="F18:F23" si="1">E18*2</f>
        <v>18608000</v>
      </c>
      <c r="G18" s="16">
        <f t="shared" ref="G18:G23" si="2">ROUNDDOWN(E18/$C$11*1000*2,-1)</f>
        <v>42090</v>
      </c>
    </row>
    <row r="19" spans="2:8" ht="30" customHeight="1">
      <c r="B19" s="18" t="s">
        <v>11</v>
      </c>
      <c r="C19" s="17">
        <v>10000</v>
      </c>
      <c r="D19" s="28">
        <f>$C$11*$C19/1000</f>
        <v>4420000</v>
      </c>
      <c r="E19" s="30">
        <f t="shared" si="0"/>
        <v>8420000</v>
      </c>
      <c r="F19" s="31">
        <f t="shared" si="1"/>
        <v>16840000</v>
      </c>
      <c r="G19" s="16">
        <f t="shared" si="2"/>
        <v>38090</v>
      </c>
    </row>
    <row r="20" spans="2:8" ht="30" customHeight="1">
      <c r="B20" s="18" t="s">
        <v>12</v>
      </c>
      <c r="C20" s="17">
        <v>7500</v>
      </c>
      <c r="D20" s="28">
        <f>$C$11*$C20/1000</f>
        <v>3315000</v>
      </c>
      <c r="E20" s="30">
        <f t="shared" si="0"/>
        <v>7315000</v>
      </c>
      <c r="F20" s="31">
        <f t="shared" si="1"/>
        <v>14630000</v>
      </c>
      <c r="G20" s="16">
        <f t="shared" si="2"/>
        <v>33090</v>
      </c>
    </row>
    <row r="21" spans="2:8" ht="30" customHeight="1">
      <c r="B21" s="18" t="s">
        <v>13</v>
      </c>
      <c r="C21" s="17">
        <v>5000</v>
      </c>
      <c r="D21" s="28">
        <f t="shared" ref="D21:D23" si="3">$C$11*$C21/1000</f>
        <v>2210000</v>
      </c>
      <c r="E21" s="30">
        <f t="shared" si="0"/>
        <v>6210000</v>
      </c>
      <c r="F21" s="31">
        <f t="shared" si="1"/>
        <v>12420000</v>
      </c>
      <c r="G21" s="16">
        <f t="shared" si="2"/>
        <v>28090</v>
      </c>
    </row>
    <row r="22" spans="2:8" ht="30" customHeight="1">
      <c r="B22" s="18" t="s">
        <v>14</v>
      </c>
      <c r="C22" s="17">
        <v>3000</v>
      </c>
      <c r="D22" s="28">
        <f t="shared" si="3"/>
        <v>1326000</v>
      </c>
      <c r="E22" s="30">
        <f t="shared" si="0"/>
        <v>5326000</v>
      </c>
      <c r="F22" s="31">
        <f t="shared" si="1"/>
        <v>10652000</v>
      </c>
      <c r="G22" s="16">
        <f t="shared" si="2"/>
        <v>24090</v>
      </c>
    </row>
    <row r="23" spans="2:8" ht="30" customHeight="1">
      <c r="B23" s="18" t="s">
        <v>15</v>
      </c>
      <c r="C23" s="17">
        <v>1000</v>
      </c>
      <c r="D23" s="28">
        <f t="shared" si="3"/>
        <v>442000</v>
      </c>
      <c r="E23" s="30">
        <f t="shared" si="0"/>
        <v>4442000</v>
      </c>
      <c r="F23" s="31">
        <f t="shared" si="1"/>
        <v>8884000</v>
      </c>
      <c r="G23" s="16">
        <f t="shared" si="2"/>
        <v>20090</v>
      </c>
      <c r="H23" s="6"/>
    </row>
    <row r="24" spans="2:8" ht="30" customHeight="1">
      <c r="B24" s="33" t="s">
        <v>16</v>
      </c>
      <c r="C24" s="8"/>
      <c r="D24" s="9"/>
      <c r="E24" s="10"/>
      <c r="F24" s="9"/>
      <c r="H24" s="6"/>
    </row>
    <row r="25" spans="2:8" ht="30" customHeight="1">
      <c r="B25" s="60" t="s">
        <v>38</v>
      </c>
      <c r="C25" s="60"/>
      <c r="D25" s="60"/>
      <c r="E25" s="60"/>
      <c r="F25" s="60"/>
      <c r="G25" s="60"/>
      <c r="H25" s="6"/>
    </row>
    <row r="26" spans="2:8" ht="30" customHeight="1">
      <c r="B26" s="60"/>
      <c r="C26" s="60"/>
      <c r="D26" s="60"/>
      <c r="E26" s="60"/>
      <c r="F26" s="60"/>
      <c r="G26" s="60"/>
      <c r="H26" s="6"/>
    </row>
    <row r="27" spans="2:8" ht="30" customHeight="1">
      <c r="B27" s="60" t="s">
        <v>50</v>
      </c>
      <c r="C27" s="60"/>
      <c r="D27" s="60"/>
      <c r="E27" s="60"/>
      <c r="F27" s="60"/>
      <c r="G27" s="60"/>
      <c r="H27" s="6"/>
    </row>
    <row r="28" spans="2:8" ht="30" customHeight="1">
      <c r="B28" s="60"/>
      <c r="C28" s="60"/>
      <c r="D28" s="60"/>
      <c r="E28" s="60"/>
      <c r="F28" s="60"/>
      <c r="G28" s="60"/>
      <c r="H28" s="6"/>
    </row>
    <row r="29" spans="2:8" ht="30" customHeight="1">
      <c r="B29" s="61" t="s">
        <v>36</v>
      </c>
      <c r="C29" s="61"/>
      <c r="D29" s="61"/>
      <c r="E29" s="61"/>
      <c r="F29" s="61"/>
      <c r="G29" s="61"/>
      <c r="H29" s="35"/>
    </row>
    <row r="30" spans="2:8" ht="30" customHeight="1">
      <c r="B30" s="60" t="s">
        <v>37</v>
      </c>
      <c r="C30" s="60"/>
      <c r="D30" s="60"/>
      <c r="E30" s="60"/>
      <c r="F30" s="60"/>
      <c r="G30" s="60"/>
      <c r="H30" s="6"/>
    </row>
    <row r="31" spans="2:8" ht="30" customHeight="1">
      <c r="B31" s="7"/>
      <c r="C31" s="8"/>
      <c r="D31" s="9"/>
      <c r="E31" s="10"/>
      <c r="F31" s="32"/>
      <c r="G31" s="32" t="s">
        <v>34</v>
      </c>
      <c r="H31" s="6"/>
    </row>
    <row r="32" spans="2:8" ht="30" customHeight="1">
      <c r="B32" s="58" t="s">
        <v>45</v>
      </c>
      <c r="C32" s="58"/>
      <c r="D32" s="58"/>
      <c r="E32" s="58"/>
      <c r="F32" s="58"/>
      <c r="G32" s="58"/>
    </row>
    <row r="33" spans="2:9" ht="30" customHeight="1">
      <c r="B33" s="58" t="s">
        <v>46</v>
      </c>
      <c r="C33" s="58"/>
      <c r="D33" s="58"/>
      <c r="E33" s="58"/>
      <c r="F33" s="58"/>
      <c r="G33" s="58"/>
    </row>
    <row r="34" spans="2:9" ht="30" customHeight="1">
      <c r="B34" s="44" t="s">
        <v>39</v>
      </c>
      <c r="C34" s="45"/>
      <c r="D34" s="21" t="s">
        <v>23</v>
      </c>
      <c r="E34" s="22" t="s">
        <v>24</v>
      </c>
      <c r="F34" s="23" t="s">
        <v>25</v>
      </c>
      <c r="G34" s="21" t="s">
        <v>26</v>
      </c>
    </row>
    <row r="35" spans="2:9" ht="30" customHeight="1">
      <c r="B35" s="44" t="s">
        <v>17</v>
      </c>
      <c r="C35" s="45"/>
      <c r="D35" s="23">
        <v>3550</v>
      </c>
      <c r="E35" s="23">
        <v>11610</v>
      </c>
      <c r="F35" s="23">
        <v>11560</v>
      </c>
      <c r="G35" s="23">
        <v>19500</v>
      </c>
    </row>
    <row r="36" spans="2:9" ht="30" customHeight="1">
      <c r="B36" s="44" t="s">
        <v>18</v>
      </c>
      <c r="C36" s="45"/>
      <c r="D36" s="23">
        <v>21020</v>
      </c>
      <c r="E36" s="23">
        <v>13780</v>
      </c>
      <c r="F36" s="23">
        <v>10330</v>
      </c>
      <c r="G36" s="23">
        <v>16400</v>
      </c>
    </row>
    <row r="37" spans="2:9" ht="30" customHeight="1">
      <c r="B37" s="44" t="s">
        <v>19</v>
      </c>
      <c r="C37" s="45"/>
      <c r="D37" s="23">
        <v>40510</v>
      </c>
      <c r="E37" s="23">
        <v>41090</v>
      </c>
      <c r="F37" s="23">
        <v>23360</v>
      </c>
      <c r="G37" s="23">
        <v>33080</v>
      </c>
    </row>
    <row r="38" spans="2:9" ht="30" customHeight="1">
      <c r="B38" s="44" t="s">
        <v>20</v>
      </c>
      <c r="C38" s="45"/>
      <c r="D38" s="23">
        <v>29810</v>
      </c>
      <c r="E38" s="23">
        <v>18740</v>
      </c>
      <c r="F38" s="23">
        <v>6940</v>
      </c>
      <c r="G38" s="23">
        <v>19630</v>
      </c>
    </row>
    <row r="39" spans="2:9" ht="30" customHeight="1">
      <c r="B39" s="44" t="s">
        <v>21</v>
      </c>
      <c r="C39" s="45"/>
      <c r="D39" s="23">
        <v>16580</v>
      </c>
      <c r="E39" s="23">
        <v>2580</v>
      </c>
      <c r="F39" s="23" t="s">
        <v>27</v>
      </c>
      <c r="G39" s="23">
        <v>15270</v>
      </c>
    </row>
    <row r="40" spans="2:9" ht="30" customHeight="1">
      <c r="B40" s="44" t="s">
        <v>53</v>
      </c>
      <c r="C40" s="45"/>
      <c r="D40" s="23">
        <v>8460</v>
      </c>
      <c r="E40" s="23">
        <v>1990</v>
      </c>
      <c r="F40" s="23">
        <v>5870</v>
      </c>
      <c r="G40" s="21" t="s">
        <v>35</v>
      </c>
      <c r="H40" s="11"/>
    </row>
    <row r="41" spans="2:9" ht="30" customHeight="1">
      <c r="B41" s="24" t="s">
        <v>22</v>
      </c>
      <c r="C41" s="25"/>
      <c r="D41" s="25"/>
      <c r="E41" s="59"/>
      <c r="F41" s="59"/>
      <c r="G41" s="43"/>
    </row>
    <row r="42" spans="2:9" s="1" customFormat="1" ht="30" customHeight="1">
      <c r="B42" s="14"/>
      <c r="C42" s="26"/>
      <c r="D42" s="25"/>
      <c r="E42" s="59"/>
      <c r="F42" s="59"/>
      <c r="G42" s="43"/>
      <c r="I42"/>
    </row>
    <row r="43" spans="2:9" s="1" customFormat="1" ht="30" customHeight="1">
      <c r="B43" s="2"/>
      <c r="C43" s="8"/>
      <c r="E43" s="12"/>
      <c r="F43" s="42"/>
      <c r="G43" s="8"/>
      <c r="I43"/>
    </row>
  </sheetData>
  <sheetProtection password="C15C" sheet="1" objects="1" scenarios="1"/>
  <mergeCells count="25">
    <mergeCell ref="E41:F41"/>
    <mergeCell ref="E42:F42"/>
    <mergeCell ref="B25:G26"/>
    <mergeCell ref="B27:G28"/>
    <mergeCell ref="B33:G33"/>
    <mergeCell ref="B29:G29"/>
    <mergeCell ref="B30:G30"/>
    <mergeCell ref="B34:C34"/>
    <mergeCell ref="B35:C35"/>
    <mergeCell ref="B36:C36"/>
    <mergeCell ref="B37:C37"/>
    <mergeCell ref="B38:C38"/>
    <mergeCell ref="B39:C39"/>
    <mergeCell ref="B40:C40"/>
    <mergeCell ref="B2:G2"/>
    <mergeCell ref="B3:G3"/>
    <mergeCell ref="B4:G4"/>
    <mergeCell ref="C10:G10"/>
    <mergeCell ref="B13:G13"/>
    <mergeCell ref="B14:C16"/>
    <mergeCell ref="D14:D15"/>
    <mergeCell ref="E14:E15"/>
    <mergeCell ref="F14:F15"/>
    <mergeCell ref="G14:G15"/>
    <mergeCell ref="B32:G32"/>
  </mergeCells>
  <phoneticPr fontId="2"/>
  <pageMargins left="0.70866141732283472" right="0.70866141732283472" top="0.74803149606299213" bottom="0.7480314960629921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配合飼料積立目安 説明つき</vt:lpstr>
      <vt:lpstr>'配合飼料積立目安 説明つき'!Print_Area</vt:lpstr>
    </vt:vector>
  </TitlesOfParts>
  <Company>漁済連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聡</dc:creator>
  <cp:lastModifiedBy>緑川 峻太</cp:lastModifiedBy>
  <cp:lastPrinted>2019-02-18T05:25:27Z</cp:lastPrinted>
  <dcterms:created xsi:type="dcterms:W3CDTF">2019-02-12T01:48:19Z</dcterms:created>
  <dcterms:modified xsi:type="dcterms:W3CDTF">2019-03-07T07:01:57Z</dcterms:modified>
</cp:coreProperties>
</file>